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3\unidades departamentais\COMPARTILHADAS\GESTORES DIRETORIA\CONTABILIDADE\SITE\2021\10 - Outubro\Demonstrativo Financeiro Contratual\VERSÃO COMPLETA - EXCEL E PDF\"/>
    </mc:Choice>
  </mc:AlternateContent>
  <xr:revisionPtr revIDLastSave="0" documentId="13_ncr:1_{0CAC43D1-710A-4EB5-ACA5-82AE2FD7A7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" sheetId="3" r:id="rId1"/>
  </sheets>
  <definedNames>
    <definedName name="_xlnm.Print_Area" localSheetId="0">'2021'!$A$1:$E$33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3" l="1"/>
  <c r="E16" i="3"/>
  <c r="B15" i="3"/>
  <c r="E15" i="3" s="1"/>
  <c r="E14" i="3"/>
  <c r="B13" i="3"/>
  <c r="E13" i="3" s="1"/>
  <c r="B12" i="3"/>
  <c r="E12" i="3" s="1"/>
  <c r="E11" i="3"/>
  <c r="B11" i="3"/>
  <c r="B10" i="3"/>
  <c r="E10" i="3" s="1"/>
  <c r="C9" i="3"/>
  <c r="B9" i="3"/>
  <c r="E9" i="3" s="1"/>
  <c r="C8" i="3"/>
  <c r="B8" i="3"/>
  <c r="E8" i="3" s="1"/>
  <c r="B7" i="3"/>
  <c r="E7" i="3" s="1"/>
  <c r="E6" i="3"/>
  <c r="B6" i="3"/>
</calcChain>
</file>

<file path=xl/sharedStrings.xml><?xml version="1.0" encoding="utf-8"?>
<sst xmlns="http://schemas.openxmlformats.org/spreadsheetml/2006/main" count="34" uniqueCount="34">
  <si>
    <t>Jan</t>
  </si>
  <si>
    <t>Fev</t>
  </si>
  <si>
    <t>Mar</t>
  </si>
  <si>
    <t>Jun</t>
  </si>
  <si>
    <t>Ago</t>
  </si>
  <si>
    <t>Set</t>
  </si>
  <si>
    <t>Out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</si>
  <si>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</si>
  <si>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</si>
  <si>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</si>
  <si>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</si>
  <si>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</si>
  <si>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Municipal Universitário de Taubaté</t>
  </si>
  <si>
    <t xml:space="preserve">Fonte:  </t>
  </si>
  <si>
    <t>Recebido: Razão contabil conta 1.1.2.1.069 - Prefeitura Municipal Taubate</t>
  </si>
  <si>
    <t>Nov</t>
  </si>
  <si>
    <t>Abr</t>
  </si>
  <si>
    <t>Mai</t>
  </si>
  <si>
    <t>Jul</t>
  </si>
  <si>
    <t>Repasse de Janeiro/2021 inclui diferença de não recebida em Dezembro/2020 R$ 1.000.000,00 / Saldo a receber 1º TA Oncologia e OPME de R$ 309.056,46</t>
  </si>
  <si>
    <t>Dez</t>
  </si>
  <si>
    <t>Saldo a receber 1º TA Oncologia e OPME de R$ 309.056,46</t>
  </si>
  <si>
    <t>IV) 3° TA Covid 19 - Contrato Gestão 18/18 Processo 50132/18, assinado em 27/05/2020</t>
  </si>
  <si>
    <t>V) 4° TA Covid 19 - Contrato Gestão 18/18 Processo 50132/18, assinado em 01/12/2020</t>
  </si>
  <si>
    <t>III) 2° TA Covid 19 -  Contrato Gestão 18/18 Processo 50132/18, assinado em 12/05/2020</t>
  </si>
  <si>
    <t xml:space="preserve">Saldo a receber 1º TA Oncologia e OPME de R$ 309.056,47, Recebido R$ 200.000 da parcela de abril do 5º TA </t>
  </si>
  <si>
    <t xml:space="preserve">Saldo a receber 1º TA Oncologia e OPME de R$ 309.056,47, R$ 200.000 da parcela 5º TA recebido em Março </t>
  </si>
  <si>
    <t>I) Contratado: Contrato Gestão 18/18 Processo 50132/18</t>
  </si>
  <si>
    <t>II) 1° TA Oncologia e OPM'S Auditivas 18/18, assinado em 27/04/2020</t>
  </si>
  <si>
    <t>VI) 5° TA Covid 19 - Contrato Gestão 18/18 Processo 50132/18, assinado em 01/03/2021</t>
  </si>
  <si>
    <t>VII) 6° TA Covid 19 - Contrato Gestão 18/18 Processo 50132/18, assinado em 31/03/2021</t>
  </si>
  <si>
    <t>VII) * 7° TA - Renovação Contrato Gestão 18/18 Processo 50132/18, assinado em 30/04/2021</t>
  </si>
  <si>
    <t>VIII)  8° TA - Covid 19 - Contrato Gestão 18/18 Processo 50132/18, assinado em 01/07/2021</t>
  </si>
  <si>
    <t>IX) *9° TA - Contrato Gestão 18/18 Processo 50132/18, assinado em 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</si>
</sst>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0" fillId="0" borderId="1" xfId="1" applyFont="1" applyBorder="1"/>
    <xf numFmtId="43" fontId="0" fillId="2" borderId="1" xfId="1" applyFont="1" applyFill="1" applyBorder="1" applyAlignment="1">
      <alignment horizontal="center"/>
    </xf>
    <xf numFmtId="43" fontId="0" fillId="3" borderId="1" xfId="1" applyFont="1" applyFill="1" applyBorder="1"/>
    <xf numFmtId="43" fontId="0" fillId="0" borderId="0" xfId="1" applyFont="1"/>
    <xf numFmtId="0" fontId="0" fillId="0" borderId="0" xfId="0"/>
    <xf numFmtId="43" fontId="0" fillId="3" borderId="1" xfId="2" applyFont="1" applyFill="1" applyBorder="1"/>
    <xf numFmtId="0" fontId="0" fillId="0" borderId="0" xfId="0" applyAlignment="1">
      <alignment horizontal="left"/>
    </xf>
    <xf numFmtId="43" fontId="0" fillId="0" borderId="1" xfId="2" applyFont="1" applyFill="1" applyBorder="1"/>
    <xf numFmtId="43" fontId="0" fillId="0" borderId="1" xfId="1" applyFont="1" applyFill="1" applyBorder="1"/>
    <xf numFmtId="43" fontId="1" fillId="0" borderId="1" xfId="1" applyFont="1" applyBorder="1"/>
    <xf numFmtId="43" fontId="0" fillId="0" borderId="0" xfId="1" applyFont="1" applyBorder="1" applyAlignment="1">
      <alignment horizontal="center"/>
    </xf>
  </cellXfs>
  <cellStyles count="6">
    <cellStyle name="Moeda 2" xfId="5" xr:uid="{DF95CC03-3F91-4549-893C-F1A21CB504E4}"/>
    <cellStyle name="Normal" xfId="0" builtinId="0"/>
    <cellStyle name="Vírgula" xfId="1" builtinId="3"/>
    <cellStyle name="Vírgula 2" xfId="2" xr:uid="{F0138F80-63B0-4D2C-A81F-C104EFC0E6FB}"/>
    <cellStyle name="Vírgula 2 2" xfId="4" xr:uid="{1472B8F8-79C8-47B4-ACF0-8491DE81EE73}"/>
    <cellStyle name="Vírgula 3" xfId="3" xr:uid="{798743D9-DE2F-4647-87EB-23E5D48B6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1138833</xdr:colOff>
      <xdr:row>0</xdr:row>
      <xdr:rowOff>38101</xdr:rowOff>
    </xdr:from>
    <xdr:to>
      <xdr:col>4</xdr:col>
      <xdr:colOff>1604367</xdr:colOff>
      <xdr:row>2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81B5A7-C7EA-4F00-9A9B-C17EC4BC5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483" y="38101"/>
          <a:ext cx="465534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133350</xdr:colOff>
      <xdr:row>2</xdr:row>
      <xdr:rowOff>160258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D582B2-BB26-4DE4-BA22-9533CD988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4300"/>
          <a:ext cx="1552575" cy="426958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  <xdr:twoCellAnchor editAs="oneCell">
    <xdr:from>
      <xdr:col>4</xdr:col>
      <xdr:colOff>1138833</xdr:colOff>
      <xdr:row>0</xdr:row>
      <xdr:rowOff>38101</xdr:rowOff>
    </xdr:from>
    <xdr:to>
      <xdr:col>4</xdr:col>
      <xdr:colOff>1604367</xdr:colOff>
      <xdr:row>2</xdr:row>
      <xdr:rowOff>95251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37E166-E301-4E36-A357-E68B2A64E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08" y="38101"/>
          <a:ext cx="465534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133350</xdr:colOff>
      <xdr:row>2</xdr:row>
      <xdr:rowOff>160258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0DE6D7F-5383-4BBA-9AE2-1056B0518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4300"/>
          <a:ext cx="1552575" cy="426958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531A-C4BC-44D0-A850-1E7A299E692F}">
  <sheetPr>
    <pageSetUpPr fitToPage="1"/>
  </sheetPr>
  <dimension ref="A2:F33"/>
  <sheetViews>
    <sheetView showGridLines="0" tabSelected="1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22.7109375" style="7" customWidth="1"/>
    <col min="2" max="2" width="21" style="6" customWidth="1"/>
    <col min="3" max="3" width="21.28515625" style="6" customWidth="1"/>
    <col min="4" max="4" width="14.85546875" style="6" customWidth="1"/>
    <col min="5" max="5" width="25" style="6" customWidth="1"/>
    <col min="6" max="6" width="109.140625" style="7" customWidth="1"/>
    <col min="7" max="16384" width="9.140625" style="7"/>
  </cols>
  <sheetData>
    <row r="2" spans="1:6" x14ac:dyDescent="0.25">
      <c r="A2" s="13" t="s">
        <v>12</v>
      </c>
      <c r="B2" s="13"/>
      <c r="C2" s="13"/>
      <c r="D2" s="13"/>
      <c r="E2" s="13"/>
    </row>
    <row r="3" spans="1:6" x14ac:dyDescent="0.25">
      <c r="A3" s="13" t="s">
        <v>11</v>
      </c>
      <c r="B3" s="13"/>
      <c r="C3" s="13"/>
      <c r="D3" s="13"/>
      <c r="E3" s="13"/>
    </row>
    <row r="5" spans="1:6" x14ac:dyDescent="0.25">
      <c r="A5" s="2">
        <v>2021</v>
      </c>
      <c r="B5" s="4" t="s">
        <v>7</v>
      </c>
      <c r="C5" s="4" t="s">
        <v>8</v>
      </c>
      <c r="D5" s="4" t="s">
        <v>9</v>
      </c>
      <c r="E5" s="4" t="s">
        <v>10</v>
      </c>
    </row>
    <row r="6" spans="1:6" x14ac:dyDescent="0.25">
      <c r="A6" s="1" t="s">
        <v>0</v>
      </c>
      <c r="B6" s="3">
        <f>6539466.66+423610.46</f>
        <v>6963077.1200000001</v>
      </c>
      <c r="C6" s="5">
        <v>7654020.6600000001</v>
      </c>
      <c r="D6" s="5"/>
      <c r="E6" s="3">
        <f>B6-C6</f>
        <v>-690943.54</v>
      </c>
      <c r="F6" s="7" t="s">
        <v>19</v>
      </c>
    </row>
    <row r="7" spans="1:6" x14ac:dyDescent="0.25">
      <c r="A7" s="1" t="s">
        <v>1</v>
      </c>
      <c r="B7" s="3">
        <f>6539466.66+423610.46</f>
        <v>6963077.1200000001</v>
      </c>
      <c r="C7" s="8">
        <v>6654020.6600000001</v>
      </c>
      <c r="D7" s="8"/>
      <c r="E7" s="3">
        <f>B7-C7</f>
        <v>309056.45999999996</v>
      </c>
      <c r="F7" s="7" t="s">
        <v>21</v>
      </c>
    </row>
    <row r="8" spans="1:6" x14ac:dyDescent="0.25">
      <c r="A8" s="1" t="s">
        <v>2</v>
      </c>
      <c r="B8" s="11">
        <f>6539466.66+423610.46+3536441.01</f>
        <v>10499518.129999999</v>
      </c>
      <c r="C8" s="10">
        <f>6539466.66+114554+3736441.01</f>
        <v>10390461.67</v>
      </c>
      <c r="D8" s="5"/>
      <c r="E8" s="3">
        <f t="shared" ref="E8:E17" si="0">B8-C8</f>
        <v>109056.45999999903</v>
      </c>
      <c r="F8" s="7" t="s">
        <v>25</v>
      </c>
    </row>
    <row r="9" spans="1:6" x14ac:dyDescent="0.25">
      <c r="A9" s="1" t="s">
        <v>16</v>
      </c>
      <c r="B9" s="11">
        <f>6539466.66+423610.46+3536441.01+447107.83</f>
        <v>10946625.959999999</v>
      </c>
      <c r="C9" s="10">
        <f>6539466.66+114554+3336441.01+447107.83</f>
        <v>10437569.5</v>
      </c>
      <c r="D9" s="5"/>
      <c r="E9" s="3">
        <f t="shared" si="0"/>
        <v>509056.45999999903</v>
      </c>
      <c r="F9" s="7" t="s">
        <v>26</v>
      </c>
    </row>
    <row r="10" spans="1:6" x14ac:dyDescent="0.25">
      <c r="A10" s="1" t="s">
        <v>17</v>
      </c>
      <c r="B10" s="11">
        <f>7126876.9+3788958.84</f>
        <v>10915835.74</v>
      </c>
      <c r="C10" s="11">
        <v>10915835.74</v>
      </c>
      <c r="D10" s="3"/>
      <c r="E10" s="3">
        <f t="shared" si="0"/>
        <v>0</v>
      </c>
    </row>
    <row r="11" spans="1:6" x14ac:dyDescent="0.25">
      <c r="A11" s="1" t="s">
        <v>3</v>
      </c>
      <c r="B11" s="11">
        <f>7126876.9+3788958.84</f>
        <v>10915835.74</v>
      </c>
      <c r="C11" s="12">
        <v>10915835.74</v>
      </c>
      <c r="D11" s="3"/>
      <c r="E11" s="3">
        <f t="shared" si="0"/>
        <v>0</v>
      </c>
    </row>
    <row r="12" spans="1:6" x14ac:dyDescent="0.25">
      <c r="A12" s="1" t="s">
        <v>18</v>
      </c>
      <c r="B12" s="11">
        <f>7126876.9+2616816</f>
        <v>9743692.9000000004</v>
      </c>
      <c r="C12" s="3">
        <v>9743692.9100000001</v>
      </c>
      <c r="D12" s="3"/>
      <c r="E12" s="3">
        <f t="shared" si="0"/>
        <v>-9.9999997764825821E-3</v>
      </c>
    </row>
    <row r="13" spans="1:6" x14ac:dyDescent="0.25">
      <c r="A13" s="1" t="s">
        <v>4</v>
      </c>
      <c r="B13" s="11">
        <f>7126876.9+2616816</f>
        <v>9743692.9000000004</v>
      </c>
      <c r="C13" s="3">
        <v>9743692.8900000006</v>
      </c>
      <c r="D13" s="3"/>
      <c r="E13" s="3">
        <f t="shared" si="0"/>
        <v>9.9999997764825821E-3</v>
      </c>
    </row>
    <row r="14" spans="1:6" x14ac:dyDescent="0.25">
      <c r="A14" s="1" t="s">
        <v>5</v>
      </c>
      <c r="B14" s="3">
        <v>7126876.9000000004</v>
      </c>
      <c r="C14" s="3">
        <v>7126876.9000000004</v>
      </c>
      <c r="D14" s="3"/>
      <c r="E14" s="3">
        <f t="shared" si="0"/>
        <v>0</v>
      </c>
    </row>
    <row r="15" spans="1:6" x14ac:dyDescent="0.25">
      <c r="A15" s="1" t="s">
        <v>6</v>
      </c>
      <c r="B15" s="3">
        <f>7126876.9+1465098.62</f>
        <v>8591975.5199999996</v>
      </c>
      <c r="C15" s="3">
        <v>8591975.5299999993</v>
      </c>
      <c r="D15" s="3"/>
      <c r="E15" s="3">
        <f t="shared" si="0"/>
        <v>-9.9999997764825821E-3</v>
      </c>
    </row>
    <row r="16" spans="1:6" x14ac:dyDescent="0.25">
      <c r="A16" s="1" t="s">
        <v>15</v>
      </c>
      <c r="B16" s="3"/>
      <c r="C16" s="3"/>
      <c r="D16" s="3"/>
      <c r="E16" s="3">
        <f t="shared" si="0"/>
        <v>0</v>
      </c>
    </row>
    <row r="17" spans="1:5" x14ac:dyDescent="0.25">
      <c r="A17" s="1" t="s">
        <v>20</v>
      </c>
      <c r="B17" s="3"/>
      <c r="C17" s="3"/>
      <c r="D17" s="3"/>
      <c r="E17" s="3">
        <f t="shared" si="0"/>
        <v>0</v>
      </c>
    </row>
    <row r="20" spans="1:5" x14ac:dyDescent="0.25">
      <c r="A20" s="9" t="s">
        <v>13</v>
      </c>
    </row>
    <row r="21" spans="1:5" x14ac:dyDescent="0.25">
      <c r="A21" s="9"/>
    </row>
    <row r="22" spans="1:5" x14ac:dyDescent="0.25">
      <c r="A22" s="9" t="s">
        <v>27</v>
      </c>
    </row>
    <row r="23" spans="1:5" x14ac:dyDescent="0.25">
      <c r="A23" s="9" t="s">
        <v>28</v>
      </c>
    </row>
    <row r="24" spans="1:5" x14ac:dyDescent="0.25">
      <c r="A24" s="9" t="s">
        <v>24</v>
      </c>
    </row>
    <row r="25" spans="1:5" x14ac:dyDescent="0.25">
      <c r="A25" s="9" t="s">
        <v>22</v>
      </c>
    </row>
    <row r="26" spans="1:5" x14ac:dyDescent="0.25">
      <c r="A26" s="9" t="s">
        <v>23</v>
      </c>
    </row>
    <row r="27" spans="1:5" x14ac:dyDescent="0.25">
      <c r="A27" s="9" t="s">
        <v>29</v>
      </c>
    </row>
    <row r="28" spans="1:5" x14ac:dyDescent="0.25">
      <c r="A28" s="9" t="s">
        <v>30</v>
      </c>
    </row>
    <row r="29" spans="1:5" x14ac:dyDescent="0.25">
      <c r="A29" s="9" t="s">
        <v>31</v>
      </c>
    </row>
    <row r="30" spans="1:5" x14ac:dyDescent="0.25">
      <c r="A30" s="9" t="s">
        <v>32</v>
      </c>
    </row>
    <row r="31" spans="1:5" x14ac:dyDescent="0.25">
      <c r="A31" s="9" t="s">
        <v>33</v>
      </c>
    </row>
    <row r="32" spans="1:5" x14ac:dyDescent="0.25">
      <c r="A32" s="9"/>
    </row>
    <row r="33" spans="1:1" x14ac:dyDescent="0.25">
      <c r="A33" s="7" t="s">
        <v>14</v>
      </c>
    </row>
  </sheetData>
  <mergeCells count="2">
    <mergeCell ref="A2:E2"/>
    <mergeCell ref="A3:E3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Tiago Daniel da Silveira</cp:lastModifiedBy>
  <cp:lastPrinted>2021-10-14T11:30:37Z</cp:lastPrinted>
  <dcterms:created xsi:type="dcterms:W3CDTF">2018-08-24T20:28:36Z</dcterms:created>
  <dcterms:modified xsi:type="dcterms:W3CDTF">2021-11-12T11:55:09Z</dcterms:modified>
</cp:coreProperties>
</file>